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you\Jalasat\قسمت ها\254- حقوق امسال\"/>
    </mc:Choice>
  </mc:AlternateContent>
  <xr:revisionPtr revIDLastSave="0" documentId="13_ncr:1_{80FA3926-8596-4EFD-AC45-025E78D137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C4" i="1" l="1"/>
  <c r="C3" i="1"/>
  <c r="C8" i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C9" i="1" l="1"/>
  <c r="E3" i="1" l="1"/>
  <c r="E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king</author>
  </authors>
  <commentList>
    <comment ref="C4" authorId="0" shapeId="0" xr:uid="{7F533886-84E2-4C4B-AEAD-A56A29D51E9C}">
      <text>
        <r>
          <rPr>
            <b/>
            <sz val="9"/>
            <color indexed="81"/>
            <rFont val="Tahoma"/>
            <family val="2"/>
          </rPr>
          <t>پایه سنوات سال‌های دیگه رو چطوری حساب کنیم؟</t>
        </r>
      </text>
    </comment>
    <comment ref="E4" authorId="0" shapeId="0" xr:uid="{2F50C13C-F345-44FC-AF0F-0EEEF3C03C03}">
      <text>
        <r>
          <rPr>
            <b/>
            <sz val="9"/>
            <color indexed="81"/>
            <rFont val="Tahoma"/>
            <family val="2"/>
          </rPr>
          <t>مالیات رو چطوری حساب کنیم؟</t>
        </r>
      </text>
    </comment>
  </commentList>
</comments>
</file>

<file path=xl/sharedStrings.xml><?xml version="1.0" encoding="utf-8"?>
<sst xmlns="http://schemas.openxmlformats.org/spreadsheetml/2006/main" count="19" uniqueCount="14">
  <si>
    <t>حقوق پایه</t>
  </si>
  <si>
    <t>حق اولاد</t>
  </si>
  <si>
    <t>حقوق پايه</t>
  </si>
  <si>
    <t>پایه سنوات</t>
  </si>
  <si>
    <t>حق مسكن</t>
  </si>
  <si>
    <t>حق عائله‌مندی</t>
  </si>
  <si>
    <t>بن كالای اساسی</t>
  </si>
  <si>
    <t>مجموع</t>
  </si>
  <si>
    <t>ناخالص</t>
  </si>
  <si>
    <t>کسورات</t>
  </si>
  <si>
    <t>خالص</t>
  </si>
  <si>
    <t>گروه شغلی</t>
  </si>
  <si>
    <t>سنوات</t>
  </si>
  <si>
    <t>پایه حقوق روزانه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</si>
</sst>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4"/>
      <color theme="1"/>
      <name val="Vazirmatn FD"/>
    </font>
    <font>
      <b/>
      <u/>
      <sz val="16"/>
      <color theme="1"/>
      <name val="Vazirmatn FD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rgb="FFFFB9B9"/>
        </stop>
      </gradientFill>
    </fill>
  </fills>
  <borders count="2">
    <border>
      <left/>
      <right/>
      <top/>
      <bottom/>
      <diagonal/>
    </border>
    <border>
      <left/>
      <right/>
      <top style="thick">
        <color rgb="FF00206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14634</xdr:col>
      <xdr:colOff>790296</xdr:colOff>
      <xdr:row>2</xdr:row>
      <xdr:rowOff>431073</xdr:rowOff>
    </xdr:from>
    <xdr:to>
      <xdr:col>14636</xdr:col>
      <xdr:colOff>633710</xdr:colOff>
      <xdr:row>8</xdr:row>
      <xdr:rowOff>22607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88B288FE-5154-09DB-28B3-7C92CF031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6264447" y="518159"/>
          <a:ext cx="1905000" cy="1905000"/>
        </a:xfrm>
        <a:prstGeom prst="rect">
          <a:avLst/>
        </a:prstGeom>
      </xdr:spPr>
    </xdr:pic>
    <xdr:clientData/>
  </xdr:twoCellAnchor>
  <xdr:twoCellAnchor editAs="oneCell">
    <xdr:from>
      <xdr:col>14634</xdr:col>
      <xdr:colOff>790296</xdr:colOff>
      <xdr:row>3</xdr:row>
      <xdr:rowOff>1595846</xdr:rowOff>
    </xdr:from>
    <xdr:to>
      <xdr:col>14636</xdr:col>
      <xdr:colOff>633710</xdr:colOff>
      <xdr:row>9</xdr:row>
      <xdr:rowOff>30815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56C44C43-6BF4-4F59-1200-EFB412A74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46264447" y="2118360"/>
          <a:ext cx="1905000" cy="1905000"/>
        </a:xfrm>
        <a:prstGeom prst="rect">
          <a:avLst/>
        </a:prstGeom>
      </xdr:spPr>
    </xdr:pic>
    <xdr:clientData/>
  </xdr:twoCellAnchor>
  <xdr:twoCellAnchor editAs="oneCell">
    <xdr:from>
      <xdr:col>14634</xdr:col>
      <xdr:colOff>790296</xdr:colOff>
      <xdr:row>4</xdr:row>
      <xdr:rowOff>1595846</xdr:rowOff>
    </xdr:from>
    <xdr:to>
      <xdr:col>14636</xdr:col>
      <xdr:colOff>633710</xdr:colOff>
      <xdr:row>10</xdr:row>
      <xdr:rowOff>30814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4EDD3F38-2008-4B5E-E99C-5B436586B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46264447" y="3718560"/>
          <a:ext cx="1905000" cy="1905000"/>
        </a:xfrm>
        <a:prstGeom prst="rect">
          <a:avLst/>
        </a:prstGeom>
      </xdr:spPr>
    </xdr:pic>
    <xdr:clientData/>
  </xdr:twoCellAnchor>
  <xdr:twoCellAnchor>
    <xdr:from>
      <xdr:col>4</xdr:col>
      <xdr:colOff>192157</xdr:colOff>
      <xdr:row>2</xdr:row>
      <xdr:rowOff>53009</xdr:rowOff>
    </xdr:from>
    <xdr:to>
      <xdr:col>4</xdr:col>
      <xdr:colOff>510209</xdr:colOff>
      <xdr:row>2</xdr:row>
      <xdr:rowOff>278296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110CB5B-A278-0647-D18C-2DF2CD99BF61}"/>
            </a:ext>
          </a:extLst>
        </xdr:cNvPr>
        <xdr:cNvSpPr txBox="1"/>
      </xdr:nvSpPr>
      <xdr:spPr>
        <a:xfrm>
          <a:off x="16932329113" y="795131"/>
          <a:ext cx="318052" cy="2252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 rtl="1"/>
          <a:r>
            <a:rPr lang="fa-IR" sz="1100">
              <a:latin typeface="Vazirmatn FD" pitchFamily="2" charset="-78"/>
              <a:cs typeface="Vazirmatn FD" pitchFamily="2" charset="-78"/>
            </a:rPr>
            <a:t>بیمه:</a:t>
          </a:r>
          <a:endParaRPr lang="en-US" sz="1100">
            <a:latin typeface="Vazirmatn FD" pitchFamily="2" charset="-78"/>
            <a:cs typeface="Vazirmatn FD" pitchFamily="2" charset="-78"/>
          </a:endParaRPr>
        </a:p>
      </xdr:txBody>
    </xdr:sp>
    <xdr:clientData/>
  </xdr:twoCellAnchor>
  <xdr:twoCellAnchor>
    <xdr:from>
      <xdr:col>4</xdr:col>
      <xdr:colOff>86139</xdr:colOff>
      <xdr:row>3</xdr:row>
      <xdr:rowOff>66261</xdr:rowOff>
    </xdr:from>
    <xdr:to>
      <xdr:col>4</xdr:col>
      <xdr:colOff>510209</xdr:colOff>
      <xdr:row>3</xdr:row>
      <xdr:rowOff>291548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1515D7C-C2EF-66E8-B74E-9B861527BD71}"/>
            </a:ext>
          </a:extLst>
        </xdr:cNvPr>
        <xdr:cNvSpPr txBox="1"/>
      </xdr:nvSpPr>
      <xdr:spPr>
        <a:xfrm>
          <a:off x="16932329113" y="1179444"/>
          <a:ext cx="424070" cy="2252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 rtl="1"/>
          <a:r>
            <a:rPr lang="fa-IR" sz="1100">
              <a:latin typeface="Vazirmatn FD" pitchFamily="2" charset="-78"/>
              <a:cs typeface="Vazirmatn FD" pitchFamily="2" charset="-78"/>
            </a:rPr>
            <a:t>مالیات:</a:t>
          </a:r>
          <a:endParaRPr lang="en-US" sz="1100">
            <a:latin typeface="Vazirmatn FD" pitchFamily="2" charset="-78"/>
            <a:cs typeface="Vazirmatn FD" pitchFamily="2" charset="-7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14633</xdr:col>
      <xdr:colOff>790296</xdr:colOff>
      <xdr:row>2</xdr:row>
      <xdr:rowOff>431073</xdr:rowOff>
    </xdr:from>
    <xdr:to>
      <xdr:col>14635</xdr:col>
      <xdr:colOff>633710</xdr:colOff>
      <xdr:row>8</xdr:row>
      <xdr:rowOff>22607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FCAF74-E0C1-4403-B940-7A888255D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0853650" y="1116873"/>
          <a:ext cx="1916054" cy="1892774"/>
        </a:xfrm>
        <a:prstGeom prst="rect">
          <a:avLst/>
        </a:prstGeom>
      </xdr:spPr>
    </xdr:pic>
    <xdr:clientData/>
  </xdr:twoCellAnchor>
  <xdr:twoCellAnchor editAs="oneCell">
    <xdr:from>
      <xdr:col>14633</xdr:col>
      <xdr:colOff>790296</xdr:colOff>
      <xdr:row>3</xdr:row>
      <xdr:rowOff>1595846</xdr:rowOff>
    </xdr:from>
    <xdr:to>
      <xdr:col>14635</xdr:col>
      <xdr:colOff>633710</xdr:colOff>
      <xdr:row>9</xdr:row>
      <xdr:rowOff>30815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294E69-02E2-496C-8B9B-A61F28BF0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10853650" y="1496786"/>
          <a:ext cx="1916054" cy="1894449"/>
        </a:xfrm>
        <a:prstGeom prst="rect">
          <a:avLst/>
        </a:prstGeom>
      </xdr:spPr>
    </xdr:pic>
    <xdr:clientData/>
  </xdr:twoCellAnchor>
  <xdr:twoCellAnchor editAs="oneCell">
    <xdr:from>
      <xdr:col>14633</xdr:col>
      <xdr:colOff>790296</xdr:colOff>
      <xdr:row>4</xdr:row>
      <xdr:rowOff>1595846</xdr:rowOff>
    </xdr:from>
    <xdr:to>
      <xdr:col>14635</xdr:col>
      <xdr:colOff>633710</xdr:colOff>
      <xdr:row>10</xdr:row>
      <xdr:rowOff>30814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9D76841-6837-4289-BB16-054CA09E7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10853650" y="1870166"/>
          <a:ext cx="1916054" cy="1894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6">
    <wetp:webextensionref xmlns:r="http://schemas.openxmlformats.org/officeDocument/2006/relationships" r:id="rId1"/>
  </wetp:taskpane>
  <wetp:taskpane dockstate="right" visibility="0" width="253" row="13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0ADA4C50-C8F6-4059-947C-6820F18C8FAD}">
  <we:reference id="wa104051163" version="1.2.0.3" store="en-US" storeType="OMEX"/>
  <we:alternateReferences>
    <we:reference id="WA104051163" version="1.2.0.3" store="WA104051163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1691EF17-5712-44C0-99A9-17DC59695E9D}">
  <we:reference id="wa200004687" version="1.0.0.2" store="en-US" storeType="OMEX"/>
  <we:alternateReferences>
    <we:reference id="WA200004687" version="1.0.0.2" store="WA200004687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2"/>
  <sheetViews>
    <sheetView showGridLines="0" rightToLeft="1" tabSelected="1" zoomScale="115" zoomScaleNormal="115" workbookViewId="0">
      <selection activeCell="C4" sqref="B4:C4"/>
    </sheetView>
  </sheetViews>
  <sheetFormatPr defaultColWidth="15.109375" defaultRowHeight="29.4" customHeight="1" x14ac:dyDescent="0.3"/>
  <cols>
    <col min="1" max="1" width="2.21875" style="1" customWidth="1"/>
    <col min="2" max="2" width="17.5546875" style="1" bestFit="1" customWidth="1"/>
    <col min="3" max="3" width="15.109375" style="4"/>
    <col min="4" max="4" width="2.109375" style="14" customWidth="1"/>
    <col min="5" max="5" width="19.44140625" style="4" customWidth="1"/>
    <col min="6" max="6" width="15.109375" style="4"/>
    <col min="7" max="8" width="15.109375" style="1"/>
    <col min="9" max="9" width="12.5546875" style="1" bestFit="1" customWidth="1"/>
    <col min="10" max="10" width="12.88671875" style="4" bestFit="1" customWidth="1"/>
    <col min="11" max="11" width="8.5546875" style="4" bestFit="1" customWidth="1"/>
    <col min="12" max="16384" width="15.109375" style="1"/>
  </cols>
  <sheetData>
    <row r="1" spans="2:11" ht="29.4" customHeight="1" x14ac:dyDescent="0.3">
      <c r="C1" s="9" t="s">
        <v>11</v>
      </c>
      <c r="D1" s="13"/>
      <c r="E1" s="16">
        <v>7</v>
      </c>
    </row>
    <row r="2" spans="2:11" ht="29.4" customHeight="1" x14ac:dyDescent="0.3">
      <c r="B2" s="12" t="s">
        <v>8</v>
      </c>
      <c r="C2" s="12"/>
      <c r="E2" s="11" t="s">
        <v>9</v>
      </c>
      <c r="I2" s="5" t="s">
        <v>11</v>
      </c>
      <c r="J2" s="6" t="s">
        <v>0</v>
      </c>
      <c r="K2" s="6" t="s">
        <v>12</v>
      </c>
    </row>
    <row r="3" spans="2:11" ht="29.4" customHeight="1" x14ac:dyDescent="0.3">
      <c r="B3" s="2" t="s">
        <v>2</v>
      </c>
      <c r="C3" s="4">
        <f>INDEX(I2:K22,MATCH(E1,I2:I22,0),2)*31</f>
        <v>75089099</v>
      </c>
      <c r="E3" s="9">
        <f>7%*(C9-C8)</f>
        <v>7370740.9300000006</v>
      </c>
      <c r="I3" s="1">
        <v>1</v>
      </c>
      <c r="J3" s="4">
        <v>2388728</v>
      </c>
      <c r="K3" s="4">
        <v>70000</v>
      </c>
    </row>
    <row r="4" spans="2:11" ht="29.4" customHeight="1" x14ac:dyDescent="0.3">
      <c r="B4" s="2" t="s">
        <v>3</v>
      </c>
      <c r="C4" s="4">
        <f>INDEX(I2:K22,MATCH(E1,I2:I22,0),3)*31</f>
        <v>2207200</v>
      </c>
      <c r="E4" s="9">
        <v>0</v>
      </c>
      <c r="I4" s="7">
        <v>2</v>
      </c>
      <c r="J4" s="8">
        <v>2393514</v>
      </c>
      <c r="K4" s="8">
        <f>K3+200</f>
        <v>70200</v>
      </c>
    </row>
    <row r="5" spans="2:11" ht="29.4" customHeight="1" x14ac:dyDescent="0.3">
      <c r="B5" s="2" t="s">
        <v>4</v>
      </c>
      <c r="C5" s="4">
        <v>9000000</v>
      </c>
      <c r="I5" s="1">
        <v>3</v>
      </c>
      <c r="J5" s="4">
        <v>2398300</v>
      </c>
      <c r="K5" s="4">
        <f t="shared" ref="K5:K13" si="0">K4+200</f>
        <v>70400</v>
      </c>
    </row>
    <row r="6" spans="2:11" ht="29.4" customHeight="1" x14ac:dyDescent="0.3">
      <c r="B6" s="2" t="s">
        <v>6</v>
      </c>
      <c r="C6" s="4">
        <v>14000000</v>
      </c>
      <c r="E6" s="11" t="s">
        <v>10</v>
      </c>
      <c r="I6" s="7">
        <v>4</v>
      </c>
      <c r="J6" s="8">
        <v>2403086</v>
      </c>
      <c r="K6" s="8">
        <f t="shared" si="0"/>
        <v>70600</v>
      </c>
    </row>
    <row r="7" spans="2:11" ht="29.4" customHeight="1" x14ac:dyDescent="0.3">
      <c r="B7" s="2" t="s">
        <v>5</v>
      </c>
      <c r="C7" s="4">
        <v>5000000</v>
      </c>
      <c r="E7" s="4">
        <f>C9-E3-E4</f>
        <v>105091742.06999999</v>
      </c>
      <c r="I7" s="1">
        <v>5</v>
      </c>
      <c r="J7" s="4">
        <v>2409467</v>
      </c>
      <c r="K7" s="4">
        <f t="shared" si="0"/>
        <v>70800</v>
      </c>
    </row>
    <row r="8" spans="2:11" ht="29.4" customHeight="1" thickBot="1" x14ac:dyDescent="0.35">
      <c r="B8" s="2" t="s">
        <v>1</v>
      </c>
      <c r="C8" s="4">
        <f>1*3*J3</f>
        <v>7166184</v>
      </c>
      <c r="F8" s="1"/>
      <c r="I8" s="7">
        <v>6</v>
      </c>
      <c r="J8" s="8">
        <v>2415848</v>
      </c>
      <c r="K8" s="8">
        <f t="shared" si="0"/>
        <v>71000</v>
      </c>
    </row>
    <row r="9" spans="2:11" ht="29.4" customHeight="1" thickTop="1" x14ac:dyDescent="0.3">
      <c r="B9" s="3" t="s">
        <v>7</v>
      </c>
      <c r="C9" s="10">
        <f>SUM(C3:C8)</f>
        <v>112462483</v>
      </c>
      <c r="D9" s="15"/>
      <c r="E9" s="10"/>
      <c r="F9" s="1"/>
      <c r="I9" s="1">
        <v>7</v>
      </c>
      <c r="J9" s="4">
        <v>2422229</v>
      </c>
      <c r="K9" s="4">
        <f t="shared" si="0"/>
        <v>71200</v>
      </c>
    </row>
    <row r="10" spans="2:11" ht="29.4" customHeight="1" x14ac:dyDescent="0.3">
      <c r="I10" s="7">
        <v>8</v>
      </c>
      <c r="J10" s="8">
        <v>2430205</v>
      </c>
      <c r="K10" s="8">
        <f t="shared" si="0"/>
        <v>71400</v>
      </c>
    </row>
    <row r="11" spans="2:11" ht="29.4" customHeight="1" x14ac:dyDescent="0.3">
      <c r="I11" s="1">
        <v>9</v>
      </c>
      <c r="J11" s="4">
        <v>2438182</v>
      </c>
      <c r="K11" s="4">
        <f t="shared" si="0"/>
        <v>71600</v>
      </c>
    </row>
    <row r="12" spans="2:11" ht="29.4" customHeight="1" x14ac:dyDescent="0.3">
      <c r="I12" s="7">
        <v>10</v>
      </c>
      <c r="J12" s="8">
        <v>2447753</v>
      </c>
      <c r="K12" s="8">
        <f t="shared" si="0"/>
        <v>71800</v>
      </c>
    </row>
    <row r="13" spans="2:11" ht="29.4" customHeight="1" x14ac:dyDescent="0.3">
      <c r="I13" s="1">
        <v>11</v>
      </c>
      <c r="J13" s="4">
        <v>2457325</v>
      </c>
      <c r="K13" s="4">
        <f t="shared" si="0"/>
        <v>72000</v>
      </c>
    </row>
    <row r="14" spans="2:11" ht="29.4" customHeight="1" x14ac:dyDescent="0.3">
      <c r="I14" s="7">
        <v>12</v>
      </c>
      <c r="J14" s="8">
        <v>2466897</v>
      </c>
      <c r="K14" s="8">
        <f>K13+400</f>
        <v>72400</v>
      </c>
    </row>
    <row r="15" spans="2:11" ht="29.4" customHeight="1" x14ac:dyDescent="0.3">
      <c r="I15" s="1">
        <v>13</v>
      </c>
      <c r="J15" s="4">
        <v>2479659</v>
      </c>
      <c r="K15" s="4">
        <f t="shared" ref="K15:K22" si="1">K14+400</f>
        <v>72800</v>
      </c>
    </row>
    <row r="16" spans="2:11" ht="29.4" customHeight="1" x14ac:dyDescent="0.3">
      <c r="I16" s="7">
        <v>14</v>
      </c>
      <c r="J16" s="8">
        <v>2492421</v>
      </c>
      <c r="K16" s="8">
        <f t="shared" si="1"/>
        <v>73200</v>
      </c>
    </row>
    <row r="17" spans="9:11" ht="29.4" customHeight="1" x14ac:dyDescent="0.3">
      <c r="I17" s="1">
        <v>15</v>
      </c>
      <c r="J17" s="4">
        <v>2505183</v>
      </c>
      <c r="K17" s="4">
        <f t="shared" si="1"/>
        <v>73600</v>
      </c>
    </row>
    <row r="18" spans="9:11" ht="29.4" customHeight="1" x14ac:dyDescent="0.3">
      <c r="I18" s="7">
        <v>16</v>
      </c>
      <c r="J18" s="8">
        <v>2521136</v>
      </c>
      <c r="K18" s="8">
        <f t="shared" si="1"/>
        <v>74000</v>
      </c>
    </row>
    <row r="19" spans="9:11" ht="29.4" customHeight="1" x14ac:dyDescent="0.3">
      <c r="I19" s="1">
        <v>17</v>
      </c>
      <c r="J19" s="4">
        <v>2537089</v>
      </c>
      <c r="K19" s="4">
        <f t="shared" si="1"/>
        <v>74400</v>
      </c>
    </row>
    <row r="20" spans="9:11" ht="29.4" customHeight="1" x14ac:dyDescent="0.3">
      <c r="I20" s="7">
        <v>18</v>
      </c>
      <c r="J20" s="8">
        <v>2556232</v>
      </c>
      <c r="K20" s="8">
        <f t="shared" si="1"/>
        <v>74800</v>
      </c>
    </row>
    <row r="21" spans="9:11" ht="29.4" customHeight="1" x14ac:dyDescent="0.3">
      <c r="I21" s="1">
        <v>19</v>
      </c>
      <c r="J21" s="4">
        <v>2575376</v>
      </c>
      <c r="K21" s="4">
        <f t="shared" si="1"/>
        <v>75200</v>
      </c>
    </row>
    <row r="22" spans="9:11" ht="29.4" customHeight="1" x14ac:dyDescent="0.3">
      <c r="I22" s="7">
        <v>20</v>
      </c>
      <c r="J22" s="8">
        <v>2599305</v>
      </c>
      <c r="K22" s="8">
        <f t="shared" si="1"/>
        <v>75600</v>
      </c>
    </row>
  </sheetData>
  <mergeCells count="1">
    <mergeCell ref="B2:C2"/>
  </mergeCells>
  <dataValidations count="1">
    <dataValidation type="list" allowBlank="1" showInputMessage="1" showErrorMessage="1" sqref="E1" xr:uid="{65D89EE5-10A9-445A-AB11-2080F9C8C32C}">
      <formula1>$I$3:$I$22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3D177-B7E0-460D-8934-FF24BFDB256E}">
  <dimension ref="B1:J24"/>
  <sheetViews>
    <sheetView showGridLines="0" rightToLeft="1" zoomScale="115" zoomScaleNormal="115" workbookViewId="0">
      <selection activeCell="C3" sqref="C3"/>
    </sheetView>
  </sheetViews>
  <sheetFormatPr defaultColWidth="15.109375" defaultRowHeight="29.4" customHeight="1" x14ac:dyDescent="0.3"/>
  <cols>
    <col min="1" max="1" width="5.109375" style="1" customWidth="1"/>
    <col min="2" max="2" width="14.33203125" style="1" customWidth="1"/>
    <col min="3" max="3" width="21.21875" style="4" customWidth="1"/>
    <col min="4" max="4" width="16" style="4" customWidth="1"/>
    <col min="5" max="5" width="15.109375" style="4"/>
    <col min="6" max="7" width="15.109375" style="1"/>
    <col min="8" max="8" width="12.5546875" style="1" bestFit="1" customWidth="1"/>
    <col min="9" max="9" width="12.88671875" style="4" bestFit="1" customWidth="1"/>
    <col min="10" max="10" width="8.5546875" style="4" bestFit="1" customWidth="1"/>
    <col min="11" max="16384" width="15.109375" style="1"/>
  </cols>
  <sheetData>
    <row r="1" spans="2:5" ht="29.4" customHeight="1" x14ac:dyDescent="0.3">
      <c r="B1" s="9" t="s">
        <v>11</v>
      </c>
      <c r="C1" s="16">
        <v>18</v>
      </c>
    </row>
    <row r="2" spans="2:5" ht="29.4" customHeight="1" x14ac:dyDescent="0.3">
      <c r="B2" s="9" t="s">
        <v>13</v>
      </c>
      <c r="C2" s="11">
        <f>VLOOKUP(C1,B4:D24,2,FALSE)</f>
        <v>2556232</v>
      </c>
    </row>
    <row r="4" spans="2:5" ht="29.4" customHeight="1" x14ac:dyDescent="0.3">
      <c r="B4" s="5" t="s">
        <v>11</v>
      </c>
      <c r="C4" s="6" t="s">
        <v>0</v>
      </c>
      <c r="D4" s="6" t="s">
        <v>12</v>
      </c>
    </row>
    <row r="5" spans="2:5" ht="29.4" customHeight="1" x14ac:dyDescent="0.3">
      <c r="B5" s="1">
        <v>1</v>
      </c>
      <c r="C5" s="4">
        <v>2388728</v>
      </c>
      <c r="D5" s="4">
        <v>70000</v>
      </c>
    </row>
    <row r="6" spans="2:5" ht="29.4" customHeight="1" x14ac:dyDescent="0.3">
      <c r="B6" s="7">
        <v>2</v>
      </c>
      <c r="C6" s="8">
        <v>2393514</v>
      </c>
      <c r="D6" s="8">
        <f>D5+200</f>
        <v>70200</v>
      </c>
    </row>
    <row r="7" spans="2:5" ht="29.4" customHeight="1" x14ac:dyDescent="0.3">
      <c r="B7" s="1">
        <v>3</v>
      </c>
      <c r="C7" s="4">
        <v>2398300</v>
      </c>
      <c r="D7" s="4">
        <f t="shared" ref="D7:D15" si="0">D6+200</f>
        <v>70400</v>
      </c>
    </row>
    <row r="8" spans="2:5" ht="29.4" customHeight="1" x14ac:dyDescent="0.3">
      <c r="B8" s="7">
        <v>4</v>
      </c>
      <c r="C8" s="8">
        <v>2403086</v>
      </c>
      <c r="D8" s="8">
        <f t="shared" si="0"/>
        <v>70600</v>
      </c>
      <c r="E8" s="1"/>
    </row>
    <row r="9" spans="2:5" ht="29.4" customHeight="1" x14ac:dyDescent="0.3">
      <c r="B9" s="1">
        <v>5</v>
      </c>
      <c r="C9" s="4">
        <v>2409467</v>
      </c>
      <c r="D9" s="4">
        <f t="shared" si="0"/>
        <v>70800</v>
      </c>
      <c r="E9" s="1"/>
    </row>
    <row r="10" spans="2:5" ht="29.4" customHeight="1" x14ac:dyDescent="0.3">
      <c r="B10" s="7">
        <v>6</v>
      </c>
      <c r="C10" s="8">
        <v>2415848</v>
      </c>
      <c r="D10" s="8">
        <f t="shared" si="0"/>
        <v>71000</v>
      </c>
    </row>
    <row r="11" spans="2:5" ht="29.4" customHeight="1" x14ac:dyDescent="0.3">
      <c r="B11" s="1">
        <v>7</v>
      </c>
      <c r="C11" s="4">
        <v>2422229</v>
      </c>
      <c r="D11" s="4">
        <f t="shared" si="0"/>
        <v>71200</v>
      </c>
    </row>
    <row r="12" spans="2:5" ht="29.4" customHeight="1" x14ac:dyDescent="0.3">
      <c r="B12" s="7">
        <v>8</v>
      </c>
      <c r="C12" s="8">
        <v>2430205</v>
      </c>
      <c r="D12" s="8">
        <f t="shared" si="0"/>
        <v>71400</v>
      </c>
    </row>
    <row r="13" spans="2:5" ht="29.4" customHeight="1" x14ac:dyDescent="0.3">
      <c r="B13" s="1">
        <v>9</v>
      </c>
      <c r="C13" s="4">
        <v>2438182</v>
      </c>
      <c r="D13" s="4">
        <f t="shared" si="0"/>
        <v>71600</v>
      </c>
    </row>
    <row r="14" spans="2:5" ht="29.4" customHeight="1" x14ac:dyDescent="0.3">
      <c r="B14" s="7">
        <v>10</v>
      </c>
      <c r="C14" s="8">
        <v>2447753</v>
      </c>
      <c r="D14" s="8">
        <f t="shared" si="0"/>
        <v>71800</v>
      </c>
    </row>
    <row r="15" spans="2:5" ht="29.4" customHeight="1" x14ac:dyDescent="0.3">
      <c r="B15" s="1">
        <v>11</v>
      </c>
      <c r="C15" s="4">
        <v>2457325</v>
      </c>
      <c r="D15" s="4">
        <f t="shared" si="0"/>
        <v>72000</v>
      </c>
    </row>
    <row r="16" spans="2:5" ht="29.4" customHeight="1" x14ac:dyDescent="0.3">
      <c r="B16" s="7">
        <v>12</v>
      </c>
      <c r="C16" s="8">
        <v>2466897</v>
      </c>
      <c r="D16" s="8">
        <f>D15+400</f>
        <v>72400</v>
      </c>
    </row>
    <row r="17" spans="2:4" ht="29.4" customHeight="1" x14ac:dyDescent="0.3">
      <c r="B17" s="1">
        <v>13</v>
      </c>
      <c r="C17" s="4">
        <v>2479659</v>
      </c>
      <c r="D17" s="4">
        <f t="shared" ref="D17:D24" si="1">D16+400</f>
        <v>72800</v>
      </c>
    </row>
    <row r="18" spans="2:4" ht="29.4" customHeight="1" x14ac:dyDescent="0.3">
      <c r="B18" s="7">
        <v>14</v>
      </c>
      <c r="C18" s="8">
        <v>2492421</v>
      </c>
      <c r="D18" s="8">
        <f t="shared" si="1"/>
        <v>73200</v>
      </c>
    </row>
    <row r="19" spans="2:4" ht="29.4" customHeight="1" x14ac:dyDescent="0.3">
      <c r="B19" s="1">
        <v>15</v>
      </c>
      <c r="C19" s="4">
        <v>2505183</v>
      </c>
      <c r="D19" s="4">
        <f t="shared" si="1"/>
        <v>73600</v>
      </c>
    </row>
    <row r="20" spans="2:4" ht="29.4" customHeight="1" x14ac:dyDescent="0.3">
      <c r="B20" s="7">
        <v>16</v>
      </c>
      <c r="C20" s="8">
        <v>2521136</v>
      </c>
      <c r="D20" s="8">
        <f t="shared" si="1"/>
        <v>74000</v>
      </c>
    </row>
    <row r="21" spans="2:4" ht="29.4" customHeight="1" x14ac:dyDescent="0.3">
      <c r="B21" s="1">
        <v>17</v>
      </c>
      <c r="C21" s="4">
        <v>2537089</v>
      </c>
      <c r="D21" s="4">
        <f t="shared" si="1"/>
        <v>74400</v>
      </c>
    </row>
    <row r="22" spans="2:4" ht="29.4" customHeight="1" x14ac:dyDescent="0.3">
      <c r="B22" s="7">
        <v>18</v>
      </c>
      <c r="C22" s="8">
        <v>2556232</v>
      </c>
      <c r="D22" s="8">
        <f t="shared" si="1"/>
        <v>74800</v>
      </c>
    </row>
    <row r="23" spans="2:4" ht="29.4" customHeight="1" x14ac:dyDescent="0.3">
      <c r="B23" s="1">
        <v>19</v>
      </c>
      <c r="C23" s="4">
        <v>2575376</v>
      </c>
      <c r="D23" s="4">
        <f t="shared" si="1"/>
        <v>75200</v>
      </c>
    </row>
    <row r="24" spans="2:4" ht="29.4" customHeight="1" x14ac:dyDescent="0.3">
      <c r="B24" s="7">
        <v>20</v>
      </c>
      <c r="C24" s="8">
        <v>2599305</v>
      </c>
      <c r="D24" s="8">
        <f t="shared" si="1"/>
        <v>75600</v>
      </c>
    </row>
  </sheetData>
  <dataValidations count="1">
    <dataValidation type="list" allowBlank="1" showInputMessage="1" showErrorMessage="1" sqref="C1" xr:uid="{2D51C3A0-C224-49C4-A978-2AD4CB54272D}">
      <formula1>$B$5:$B$24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king</cp:lastModifiedBy>
  <dcterms:created xsi:type="dcterms:W3CDTF">2022-03-06T09:28:24Z</dcterms:created>
  <dcterms:modified xsi:type="dcterms:W3CDTF">2024-04-16T15:27:58Z</dcterms:modified>
</cp:coreProperties>
</file>