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آموزشی\کارگاه های برگزار شده\1403\حقوق و دستمزد\"/>
    </mc:Choice>
  </mc:AlternateContent>
  <xr:revisionPtr revIDLastSave="0" documentId="13_ncr:1_{5BE64286-3BCC-46AF-B0D2-EE81BE3F0EDE}" xr6:coauthVersionLast="47" xr6:coauthVersionMax="47" xr10:uidLastSave="{00000000-0000-0000-0000-000000000000}"/>
  <bookViews>
    <workbookView xWindow="-120" yWindow="-120" windowWidth="20640" windowHeight="11160" xr2:uid="{532A9AE9-0A36-4910-9199-539BDC729A90}"/>
  </bookViews>
  <sheets>
    <sheet name="با فرض وجود حق اولاد" sheetId="3" r:id="rId1"/>
    <sheet name="بدون فرض حق اولاد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E6" i="4"/>
  <c r="D7" i="3" l="1"/>
  <c r="D8" i="3" s="1"/>
  <c r="D9" i="3" s="1"/>
  <c r="D10" i="3" s="1"/>
  <c r="D4" i="3"/>
  <c r="E7" i="4" l="1"/>
  <c r="E8" i="4" s="1"/>
  <c r="E9" i="4" s="1"/>
  <c r="D12" i="3"/>
  <c r="E10" i="4" l="1"/>
</calcChain>
</file>

<file path=xl/sharedStrings.xml><?xml version="1.0" encoding="utf-8"?>
<sst xmlns="http://schemas.openxmlformats.org/spreadsheetml/2006/main" count="23" uniqueCount="16">
  <si>
    <t>مالیات</t>
  </si>
  <si>
    <t>حق مسکن</t>
  </si>
  <si>
    <t>بن خواروبار</t>
  </si>
  <si>
    <t>بیمه سهم کارمند</t>
  </si>
  <si>
    <t>درآمد مشمول مالیات</t>
  </si>
  <si>
    <t>خالص پرداختی</t>
  </si>
  <si>
    <t>جمع ناخالص پرداختی</t>
  </si>
  <si>
    <t xml:space="preserve">      NIKA-HESAB</t>
  </si>
  <si>
    <t xml:space="preserve">    Academy.accounting</t>
  </si>
  <si>
    <t>حق تاهل</t>
  </si>
  <si>
    <t>حق اولاد</t>
  </si>
  <si>
    <t>درآمد مشمول بیمه</t>
  </si>
  <si>
    <t>حقوق پایه</t>
  </si>
  <si>
    <r>
      <t xml:space="preserve">محاسبه حقوق خالص </t>
    </r>
    <r>
      <rPr>
        <b/>
        <sz val="16"/>
        <color rgb="FFFFFF00"/>
        <rFont val="B Nazanin"/>
        <charset val="178"/>
      </rPr>
      <t>1403</t>
    </r>
  </si>
  <si>
    <t>حقوق ناخالص</t>
  </si>
  <si>
    <t>بن کارگری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</si>
</sst>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2"/>
      <color theme="0"/>
      <name val="B Nazanin"/>
      <charset val="178"/>
    </font>
    <font>
      <b/>
      <sz val="12"/>
      <color rgb="FFFF0000"/>
      <name val="Arial Black"/>
      <family val="2"/>
    </font>
    <font>
      <sz val="11"/>
      <color theme="1"/>
      <name val="Calibri"/>
      <family val="2"/>
      <scheme val="minor"/>
    </font>
    <font>
      <b/>
      <sz val="16"/>
      <color rgb="FFFFFF00"/>
      <name val="B Nazanin"/>
      <charset val="178"/>
    </font>
    <font>
      <b/>
      <sz val="16"/>
      <color theme="0"/>
      <name val="B Nazanin"/>
      <charset val="178"/>
    </font>
    <font>
      <b/>
      <sz val="16"/>
      <color theme="1"/>
      <name val="B Nazanin"/>
      <charset val="178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D93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D2A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5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64" fontId="0" fillId="0" borderId="0" xfId="1" applyNumberFormat="1" applyFont="1"/>
    <xf numFmtId="3" fontId="1" fillId="6" borderId="0" xfId="0" applyNumberFormat="1" applyFont="1" applyFill="1" applyAlignment="1">
      <alignment horizontal="center"/>
    </xf>
    <xf numFmtId="0" fontId="7" fillId="6" borderId="0" xfId="0" applyFont="1" applyFill="1" applyAlignment="1">
      <alignment horizontal="center"/>
    </xf>
    <xf numFmtId="3" fontId="7" fillId="6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8" borderId="0" xfId="0" applyNumberFormat="1" applyFont="1" applyFill="1" applyAlignment="1">
      <alignment horizontal="center"/>
    </xf>
    <xf numFmtId="0" fontId="6" fillId="9" borderId="0" xfId="0" applyFont="1" applyFill="1" applyAlignment="1">
      <alignment horizontal="center"/>
    </xf>
    <xf numFmtId="3" fontId="6" fillId="9" borderId="0" xfId="0" applyNumberFormat="1" applyFont="1" applyFill="1" applyAlignment="1">
      <alignment horizontal="center"/>
    </xf>
    <xf numFmtId="0" fontId="6" fillId="7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D933"/>
      <color rgb="FFFF0066"/>
      <color rgb="FFFD2A66"/>
      <color rgb="FF35596D"/>
      <color rgb="FF2035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1951335</xdr:colOff>
      <xdr:row>10</xdr:row>
      <xdr:rowOff>31595</xdr:rowOff>
    </xdr:from>
    <xdr:to>
      <xdr:col>3</xdr:col>
      <xdr:colOff>2124073</xdr:colOff>
      <xdr:row>10</xdr:row>
      <xdr:rowOff>204108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1AC3FD6-FBA0-BCA1-C31E-0A1A8CA5D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9918892" y="1888970"/>
          <a:ext cx="172738" cy="172513"/>
        </a:xfrm>
        <a:prstGeom prst="rect">
          <a:avLst/>
        </a:prstGeom>
      </xdr:spPr>
    </xdr:pic>
    <xdr:clientData/>
  </xdr:twoCellAnchor>
  <xdr:twoCellAnchor editAs="oneCell">
    <xdr:from>
      <xdr:col>2</xdr:col>
      <xdr:colOff>1329155</xdr:colOff>
      <xdr:row>10</xdr:row>
      <xdr:rowOff>40820</xdr:rowOff>
    </xdr:from>
    <xdr:to>
      <xdr:col>2</xdr:col>
      <xdr:colOff>1499497</xdr:colOff>
      <xdr:row>10</xdr:row>
      <xdr:rowOff>210941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8A3F71F-506F-4BD8-AB28-D776986AD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32135503" y="1898195"/>
          <a:ext cx="170342" cy="1701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A49B2-A400-4853-8BDF-697135A44064}">
  <dimension ref="A1:G12"/>
  <sheetViews>
    <sheetView rightToLeft="1" tabSelected="1" zoomScale="140" zoomScaleNormal="140" workbookViewId="0">
      <selection activeCell="D12" sqref="D12"/>
    </sheetView>
  </sheetViews>
  <sheetFormatPr defaultRowHeight="15" x14ac:dyDescent="0.25"/>
  <cols>
    <col min="1" max="1" width="17.28515625" style="1" customWidth="1"/>
    <col min="2" max="2" width="11.42578125" style="2" customWidth="1"/>
    <col min="3" max="3" width="23.85546875" customWidth="1"/>
    <col min="4" max="4" width="33.28515625" customWidth="1"/>
    <col min="7" max="7" width="15" bestFit="1" customWidth="1"/>
  </cols>
  <sheetData>
    <row r="1" spans="3:7" ht="21" x14ac:dyDescent="0.55000000000000004">
      <c r="C1" s="3" t="s">
        <v>12</v>
      </c>
      <c r="D1" s="13">
        <v>129168977.77777779</v>
      </c>
    </row>
    <row r="2" spans="3:7" ht="21" x14ac:dyDescent="0.55000000000000004">
      <c r="C2" s="4" t="s">
        <v>1</v>
      </c>
      <c r="D2" s="5">
        <v>9000000</v>
      </c>
    </row>
    <row r="3" spans="3:7" ht="21" x14ac:dyDescent="0.55000000000000004">
      <c r="C3" s="4" t="s">
        <v>9</v>
      </c>
      <c r="D3" s="5">
        <v>5000000</v>
      </c>
    </row>
    <row r="4" spans="3:7" ht="21" x14ac:dyDescent="0.55000000000000004">
      <c r="C4" s="4" t="s">
        <v>10</v>
      </c>
      <c r="D4" s="5">
        <f>2388728*3</f>
        <v>7166184</v>
      </c>
    </row>
    <row r="5" spans="3:7" ht="21" x14ac:dyDescent="0.55000000000000004">
      <c r="C5" s="4" t="s">
        <v>2</v>
      </c>
      <c r="D5" s="5">
        <v>14000000</v>
      </c>
    </row>
    <row r="6" spans="3:7" ht="21" x14ac:dyDescent="0.55000000000000004">
      <c r="C6" s="4" t="s">
        <v>6</v>
      </c>
      <c r="D6" s="5">
        <f>SUM(D1:D5)</f>
        <v>164335161.77777779</v>
      </c>
    </row>
    <row r="7" spans="3:7" ht="21" x14ac:dyDescent="0.55000000000000004">
      <c r="C7" s="4" t="s">
        <v>11</v>
      </c>
      <c r="D7" s="5">
        <f>D6-D4</f>
        <v>157168977.77777779</v>
      </c>
      <c r="G7" s="12"/>
    </row>
    <row r="8" spans="3:7" ht="21" x14ac:dyDescent="0.55000000000000004">
      <c r="C8" s="4" t="s">
        <v>3</v>
      </c>
      <c r="D8" s="6">
        <f>IF(D7&gt;=(2388728*7*30),(2388728*7*30*7%),(D7*7%))</f>
        <v>11001828.444444446</v>
      </c>
    </row>
    <row r="9" spans="3:7" ht="21" x14ac:dyDescent="0.55000000000000004">
      <c r="C9" s="4" t="s">
        <v>4</v>
      </c>
      <c r="D9" s="5">
        <f>D6-D8</f>
        <v>153333333.33333334</v>
      </c>
    </row>
    <row r="10" spans="3:7" ht="21" x14ac:dyDescent="0.55000000000000004">
      <c r="C10" s="4" t="s">
        <v>0</v>
      </c>
      <c r="D10" s="7">
        <f>IF(D9&lt;=120000000,0,
IF(D9&lt;=165000000,(D9-120000000)*10%,
IF(D9&lt;=270000000,(D9-165000000)*15%+4500000,
IF(D9&lt;=400000000,(D9-270000000)*20%+4500000+15750000,
IF(D9&gt;400000000,(D9-400000000)*30%+4500000+15750000+26000000)))))</f>
        <v>3333333.3333333344</v>
      </c>
    </row>
    <row r="11" spans="3:7" ht="19.5" x14ac:dyDescent="0.25">
      <c r="C11" s="11" t="s">
        <v>7</v>
      </c>
      <c r="D11" s="10" t="s">
        <v>8</v>
      </c>
    </row>
    <row r="12" spans="3:7" ht="21" x14ac:dyDescent="0.55000000000000004">
      <c r="C12" s="8" t="s">
        <v>5</v>
      </c>
      <c r="D12" s="9">
        <f>D6-D8-D10</f>
        <v>150000000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AC772-FC54-4A85-A80D-317F987AF107}">
  <dimension ref="D1:E10"/>
  <sheetViews>
    <sheetView rightToLeft="1" workbookViewId="0">
      <selection activeCell="D2" sqref="D2"/>
    </sheetView>
  </sheetViews>
  <sheetFormatPr defaultRowHeight="15" x14ac:dyDescent="0.25"/>
  <cols>
    <col min="1" max="1" width="24.140625" bestFit="1" customWidth="1"/>
    <col min="2" max="2" width="18.7109375" bestFit="1" customWidth="1"/>
    <col min="4" max="4" width="24.140625" bestFit="1" customWidth="1"/>
    <col min="5" max="5" width="15.42578125" bestFit="1" customWidth="1"/>
  </cols>
  <sheetData>
    <row r="1" spans="4:5" ht="26.25" x14ac:dyDescent="0.25">
      <c r="D1" s="21" t="s">
        <v>13</v>
      </c>
      <c r="E1" s="21"/>
    </row>
    <row r="2" spans="4:5" ht="26.25" x14ac:dyDescent="0.65">
      <c r="D2" s="14" t="s">
        <v>14</v>
      </c>
      <c r="E2" s="15">
        <v>150000000</v>
      </c>
    </row>
    <row r="3" spans="4:5" ht="26.25" x14ac:dyDescent="0.65">
      <c r="D3" s="16" t="s">
        <v>1</v>
      </c>
      <c r="E3" s="17">
        <v>9000000</v>
      </c>
    </row>
    <row r="4" spans="4:5" ht="26.25" x14ac:dyDescent="0.65">
      <c r="D4" s="16" t="s">
        <v>15</v>
      </c>
      <c r="E4" s="17">
        <v>14000000</v>
      </c>
    </row>
    <row r="5" spans="4:5" ht="26.25" x14ac:dyDescent="0.65">
      <c r="D5" s="16" t="s">
        <v>9</v>
      </c>
      <c r="E5" s="17">
        <v>5000000</v>
      </c>
    </row>
    <row r="6" spans="4:5" ht="26.25" x14ac:dyDescent="0.65">
      <c r="D6" s="16" t="s">
        <v>6</v>
      </c>
      <c r="E6" s="17">
        <f>SUM(E2:E5)</f>
        <v>178000000</v>
      </c>
    </row>
    <row r="7" spans="4:5" ht="26.25" x14ac:dyDescent="0.65">
      <c r="D7" s="16" t="s">
        <v>3</v>
      </c>
      <c r="E7" s="18">
        <f>'با فرض وجود حق اولاد'!D8</f>
        <v>11001828.444444446</v>
      </c>
    </row>
    <row r="8" spans="4:5" ht="26.25" x14ac:dyDescent="0.65">
      <c r="D8" s="16" t="s">
        <v>4</v>
      </c>
      <c r="E8" s="17">
        <f>E6-E7</f>
        <v>166998171.55555555</v>
      </c>
    </row>
    <row r="9" spans="4:5" ht="26.25" x14ac:dyDescent="0.65">
      <c r="D9" s="16" t="s">
        <v>0</v>
      </c>
      <c r="E9" s="18">
        <f>IF(E8&lt;=120000000,0,IF(E8&lt;=165000000,(E8-120000000)*10%,IF(E8&lt;=270000000,(E8-165000000)*15%+4500000,IF(E8&lt;=400000000,(E8-270000000)*20%+4500000+15750000,IF(E8&lt;=99999999999,(E8-400000000)*30%+26000000+15750000+4500000,"check")))))</f>
        <v>4799725.7333333325</v>
      </c>
    </row>
    <row r="10" spans="4:5" ht="26.25" x14ac:dyDescent="0.65">
      <c r="D10" s="19" t="s">
        <v>5</v>
      </c>
      <c r="E10" s="20">
        <f>E6-E7-E9</f>
        <v>162198445.82222223</v>
      </c>
    </row>
  </sheetData>
  <mergeCells count="1"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با فرض وجود حق اولاد</vt:lpstr>
      <vt:lpstr>بدون فرض حق اولاد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ebrahim sadraei</dc:creator>
  <cp:lastModifiedBy>Arash Mousazadeh</cp:lastModifiedBy>
  <cp:lastPrinted>2020-05-04T10:15:42Z</cp:lastPrinted>
  <dcterms:created xsi:type="dcterms:W3CDTF">2020-04-10T10:00:24Z</dcterms:created>
  <dcterms:modified xsi:type="dcterms:W3CDTF">2024-05-17T09:51:58Z</dcterms:modified>
</cp:coreProperties>
</file>